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O:\PubWeb\lettresFrançaises\LF 2024 N° 443\Lettre 450 Nov 24\Fichier compagnon\"/>
    </mc:Choice>
  </mc:AlternateContent>
  <bookViews>
    <workbookView xWindow="0" yWindow="0" windowWidth="28800" windowHeight="11925"/>
  </bookViews>
  <sheets>
    <sheet name="Lisez-moi" sheetId="6" r:id="rId1"/>
    <sheet name="Graphique 1" sheetId="4" r:id="rId2"/>
    <sheet name="Graphique 2" sheetId="3" r:id="rId3"/>
    <sheet name="Graphique 3" sheetId="5" r:id="rId4"/>
  </sheets>
  <definedNames>
    <definedName name="_Ref178070536" localSheetId="1">'Graphique 1'!$B$2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" i="3" l="1"/>
  <c r="P11" i="3"/>
  <c r="P12" i="3"/>
  <c r="P13" i="3"/>
  <c r="P14" i="3"/>
  <c r="P15" i="3"/>
  <c r="P16" i="3"/>
  <c r="P17" i="3"/>
  <c r="P18" i="3"/>
  <c r="P9" i="3"/>
  <c r="M10" i="3"/>
  <c r="M11" i="3"/>
  <c r="M12" i="3"/>
  <c r="M13" i="3"/>
  <c r="M14" i="3"/>
  <c r="M15" i="3"/>
  <c r="M16" i="3"/>
  <c r="M17" i="3"/>
  <c r="M18" i="3"/>
  <c r="M9" i="3"/>
  <c r="O10" i="3"/>
  <c r="O11" i="3"/>
  <c r="O12" i="3"/>
  <c r="O13" i="3"/>
  <c r="O14" i="3"/>
  <c r="O15" i="3"/>
  <c r="O16" i="3"/>
  <c r="O17" i="3"/>
  <c r="O18" i="3"/>
  <c r="O9" i="3"/>
  <c r="N13" i="3"/>
  <c r="N14" i="3"/>
  <c r="N15" i="3"/>
  <c r="N16" i="3"/>
  <c r="N17" i="3"/>
  <c r="N18" i="3"/>
  <c r="N10" i="3"/>
  <c r="N11" i="3"/>
  <c r="N12" i="3"/>
  <c r="N9" i="3"/>
  <c r="L10" i="3"/>
  <c r="L11" i="3"/>
  <c r="L12" i="3"/>
  <c r="L13" i="3"/>
  <c r="L14" i="3"/>
  <c r="L15" i="3"/>
  <c r="L16" i="3"/>
  <c r="L17" i="3"/>
  <c r="L18" i="3"/>
  <c r="L9" i="3"/>
  <c r="K13" i="3"/>
  <c r="K10" i="3"/>
  <c r="K11" i="3"/>
  <c r="K12" i="3"/>
  <c r="K14" i="3"/>
  <c r="K15" i="3"/>
  <c r="K16" i="3"/>
  <c r="K17" i="3"/>
  <c r="K18" i="3"/>
  <c r="K9" i="3"/>
</calcChain>
</file>

<file path=xl/sharedStrings.xml><?xml version="1.0" encoding="utf-8"?>
<sst xmlns="http://schemas.openxmlformats.org/spreadsheetml/2006/main" count="83" uniqueCount="53">
  <si>
    <t>Source</t>
  </si>
  <si>
    <t>Note</t>
  </si>
  <si>
    <t>Canada</t>
  </si>
  <si>
    <t>France</t>
  </si>
  <si>
    <t>Exportations</t>
  </si>
  <si>
    <t>Mexique</t>
  </si>
  <si>
    <t>Allemagne</t>
  </si>
  <si>
    <t>Royaume-Uni</t>
  </si>
  <si>
    <t>Inde</t>
  </si>
  <si>
    <t>Chine</t>
  </si>
  <si>
    <t>PIB</t>
  </si>
  <si>
    <t>Région</t>
  </si>
  <si>
    <t>Titre</t>
  </si>
  <si>
    <t>Japon</t>
  </si>
  <si>
    <t>Reste EU 27</t>
  </si>
  <si>
    <t>+10 monde, +60 Chine, sans représailles</t>
  </si>
  <si>
    <t>+10 monde, +60 Chine, avec représailles</t>
  </si>
  <si>
    <t>Reste UE 27</t>
  </si>
  <si>
    <t>États-Unis</t>
  </si>
  <si>
    <t>+10 monde, sans représailles</t>
  </si>
  <si>
    <t>Sous-titre</t>
  </si>
  <si>
    <t>Note de lecture</t>
  </si>
  <si>
    <t>Les recettes douanières ne peuvent pas remplacer celles tirées de l’impôt fédéral sur le revenu</t>
  </si>
  <si>
    <t xml:space="preserve">Note de lecture </t>
  </si>
  <si>
    <t>En 2030, avec un droit de douane universel de 10 % les recettes douanières américaines seraient de 313 milliards de dollars, de 487 milliards de dollars avec un droit universel de 20 %.</t>
  </si>
  <si>
    <t>Ne sont ici représentées que les relations stratégiques. Les flèches vertes indiquent des augmentations, les grises, des diminutions. L'épaisseur des flèches est proportionnelle à l’ampleur de la variation.</t>
  </si>
  <si>
    <t>La guerre commerciale entraîne une réorganisation des flux commerciaux mondiaux</t>
  </si>
  <si>
    <t>Impact en 2030 de la guerre commerciale sur le PIB et les exportations en volume selon différents scénarios</t>
  </si>
  <si>
    <t>Calcul des auteurs à partir de MIRAGE-Power.</t>
  </si>
  <si>
    <t>Impact en 2030 de la guerre commerciale sur les flux commerciaux bilatéraux en valeur (prix FOB) - Variations en % par rapport au scénario de référence</t>
  </si>
  <si>
    <t>Recettes douanières américaines en 2030 avec un droit de douane universel</t>
  </si>
  <si>
    <t>Les représailles commerciales punissent les États-Unis, le Mexique est le grand gagnant d’un protectionnisme plus substantiel envers la Chine</t>
  </si>
  <si>
    <t>+10 monde,  sans représailles</t>
  </si>
  <si>
    <t>Recettes douanières,
en milliards de dollars</t>
  </si>
  <si>
    <t>Droits de douane universel supplémentaire
 (y compris Canada et Mexique), en points de %</t>
  </si>
  <si>
    <t>Publication</t>
  </si>
  <si>
    <t>Type</t>
  </si>
  <si>
    <t>La Lettre du CEPII</t>
  </si>
  <si>
    <t>Citation</t>
  </si>
  <si>
    <t>Lien</t>
  </si>
  <si>
    <t>Contact</t>
  </si>
  <si>
    <t>Données sources</t>
  </si>
  <si>
    <t>Informations additionnelles</t>
  </si>
  <si>
    <t>Aucune</t>
  </si>
  <si>
    <t>antoine.bouet@cepii.fr</t>
  </si>
  <si>
    <t>leysa.maty.sall@cepii.fr</t>
  </si>
  <si>
    <t>yu.zheng@cepii.fr</t>
  </si>
  <si>
    <t xml:space="preserve">MacMap-HS6, CEPII </t>
  </si>
  <si>
    <t>MIRAGE-Power, CEPII.</t>
  </si>
  <si>
    <t>Dans le scénario central, en 2030, le flux de commerce en valeur de la Chine vers les USA est réduit de 80,5 % par la guerre commerciale par rapport au scénario de référence.</t>
  </si>
  <si>
    <t>Dans le scénario central (barres noires), la Chine voit son PIB réduit de 1,3 % par rapport au scénario de référence alors que sans représailles (barres vertes) il n’est réduit que de 1,1 % et de seulement 0,2 % si la Chine est confrontée comme tous les autres pays (à l’exception du Canada et du Mexique) à une augmentation de ses droits de douane sur le marché américain de 10 pp au lieu de 60 pp (barres grises).</t>
  </si>
  <si>
    <r>
      <t xml:space="preserve">Bouët A., Sall L. M. &amp; Zheng Y. (2024), Le prix du protectionnisme de Donald Trump, </t>
    </r>
    <r>
      <rPr>
        <i/>
        <sz val="12"/>
        <color theme="1"/>
        <rFont val="Arial Narrow"/>
        <family val="2"/>
      </rPr>
      <t>La Lettre du CEPII</t>
    </r>
    <r>
      <rPr>
        <sz val="12"/>
        <color theme="1"/>
        <rFont val="Arial Narrow"/>
        <family val="2"/>
      </rPr>
      <t>, n° 450, novembre</t>
    </r>
  </si>
  <si>
    <t>https://www.cepii.fr/CEPII/fr/publications/lettre/abstract.asp?NoDoc=14270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</si>
</sst>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rgb="FF000000"/>
      <name val="Arial Narrow"/>
      <family val="2"/>
    </font>
    <font>
      <sz val="12"/>
      <color rgb="FF000000"/>
      <name val="Arial Narrow"/>
      <family val="2"/>
    </font>
    <font>
      <sz val="12"/>
      <color rgb="FFFF0000"/>
      <name val="Arial Narrow"/>
      <family val="2"/>
    </font>
    <font>
      <sz val="12"/>
      <color theme="4" tint="-0.249977111117893"/>
      <name val="Arial Narrow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i/>
      <sz val="12"/>
      <color theme="1"/>
      <name val="Arial Narrow"/>
      <family val="2"/>
    </font>
    <font>
      <u/>
      <sz val="12"/>
      <color theme="10"/>
      <name val="Calibri"/>
      <family val="2"/>
      <scheme val="minor"/>
    </font>
    <font>
      <u/>
      <sz val="12"/>
      <color theme="10"/>
      <name val="Arial Narrow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8" fillId="0" borderId="0"/>
    <xf numFmtId="0" fontId="9" fillId="0" borderId="0"/>
    <xf numFmtId="0" fontId="1" fillId="0" borderId="0"/>
    <xf numFmtId="0" fontId="13" fillId="0" borderId="0" applyNumberFormat="0" applyFill="0" applyBorder="0" applyAlignment="0" applyProtection="0"/>
    <xf numFmtId="0" fontId="15" fillId="0" borderId="0" applyNumberFormat="0" applyFill="0" applyBorder="0" applyProtection="0"/>
    <xf numFmtId="0" fontId="16" fillId="0" borderId="0" applyNumberFormat="0" applyFill="0" applyBorder="0" applyAlignment="0" applyProtection="0"/>
    <xf numFmtId="0" fontId="9" fillId="0" borderId="0"/>
    <xf numFmtId="9" fontId="15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wrapText="1"/>
    </xf>
    <xf numFmtId="0" fontId="4" fillId="0" borderId="13" xfId="0" quotePrefix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" fontId="3" fillId="0" borderId="3" xfId="0" applyNumberFormat="1" applyFont="1" applyBorder="1"/>
    <xf numFmtId="1" fontId="3" fillId="0" borderId="1" xfId="0" applyNumberFormat="1" applyFont="1" applyBorder="1"/>
    <xf numFmtId="0" fontId="3" fillId="0" borderId="5" xfId="0" applyFont="1" applyBorder="1"/>
    <xf numFmtId="0" fontId="3" fillId="0" borderId="4" xfId="0" applyFont="1" applyBorder="1"/>
    <xf numFmtId="0" fontId="3" fillId="0" borderId="12" xfId="0" applyFont="1" applyBorder="1"/>
    <xf numFmtId="1" fontId="3" fillId="0" borderId="2" xfId="0" applyNumberFormat="1" applyFont="1" applyBorder="1"/>
    <xf numFmtId="0" fontId="3" fillId="0" borderId="10" xfId="0" applyFont="1" applyBorder="1"/>
    <xf numFmtId="0" fontId="3" fillId="0" borderId="11" xfId="0" applyFont="1" applyBorder="1"/>
    <xf numFmtId="1" fontId="3" fillId="0" borderId="7" xfId="1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0" fontId="10" fillId="0" borderId="0" xfId="3" applyFont="1" applyAlignment="1">
      <alignment vertical="center"/>
    </xf>
    <xf numFmtId="0" fontId="11" fillId="0" borderId="0" xfId="3" applyFont="1" applyAlignment="1">
      <alignment vertical="center"/>
    </xf>
    <xf numFmtId="0" fontId="11" fillId="0" borderId="0" xfId="4" applyFont="1" applyAlignment="1">
      <alignment vertical="center"/>
    </xf>
    <xf numFmtId="0" fontId="14" fillId="0" borderId="0" xfId="5" applyFont="1" applyAlignment="1">
      <alignment vertical="center"/>
    </xf>
    <xf numFmtId="0" fontId="2" fillId="0" borderId="0" xfId="8" applyFont="1" applyBorder="1" applyAlignment="1">
      <alignment vertical="center"/>
    </xf>
    <xf numFmtId="0" fontId="14" fillId="0" borderId="0" xfId="7" applyFont="1" applyAlignment="1" applyProtection="1"/>
    <xf numFmtId="0" fontId="12" fillId="0" borderId="0" xfId="0" applyFont="1" applyAlignment="1">
      <alignment horizontal="right" vertical="center"/>
    </xf>
    <xf numFmtId="0" fontId="11" fillId="0" borderId="0" xfId="3" applyFont="1"/>
    <xf numFmtId="0" fontId="6" fillId="0" borderId="0" xfId="4" applyFont="1"/>
    <xf numFmtId="0" fontId="14" fillId="0" borderId="0" xfId="7" applyFont="1" applyBorder="1" applyAlignment="1" applyProtection="1"/>
    <xf numFmtId="0" fontId="11" fillId="0" borderId="0" xfId="7" applyFont="1" applyBorder="1" applyAlignment="1" applyProtection="1"/>
    <xf numFmtId="0" fontId="11" fillId="0" borderId="0" xfId="8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4" fillId="0" borderId="8" xfId="0" quotePrefix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64" fontId="6" fillId="0" borderId="8" xfId="0" applyNumberFormat="1" applyFont="1" applyBorder="1"/>
    <xf numFmtId="164" fontId="6" fillId="0" borderId="7" xfId="0" applyNumberFormat="1" applyFont="1" applyBorder="1"/>
    <xf numFmtId="164" fontId="3" fillId="0" borderId="7" xfId="0" applyNumberFormat="1" applyFont="1" applyBorder="1"/>
    <xf numFmtId="164" fontId="7" fillId="0" borderId="7" xfId="0" applyNumberFormat="1" applyFont="1" applyBorder="1"/>
    <xf numFmtId="164" fontId="7" fillId="0" borderId="9" xfId="0" applyNumberFormat="1" applyFont="1" applyBorder="1"/>
    <xf numFmtId="0" fontId="3" fillId="0" borderId="8" xfId="0" applyFont="1" applyBorder="1"/>
    <xf numFmtId="0" fontId="3" fillId="0" borderId="7" xfId="0" applyFont="1" applyBorder="1"/>
    <xf numFmtId="0" fontId="3" fillId="0" borderId="9" xfId="0" applyFont="1" applyBorder="1"/>
    <xf numFmtId="0" fontId="6" fillId="0" borderId="8" xfId="0" applyFont="1" applyBorder="1"/>
    <xf numFmtId="0" fontId="6" fillId="0" borderId="7" xfId="0" applyFont="1" applyBorder="1"/>
    <xf numFmtId="0" fontId="2" fillId="3" borderId="0" xfId="2" applyFont="1" applyFill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3" fillId="0" borderId="0" xfId="3" applyFont="1" applyAlignment="1">
      <alignment vertical="top" wrapText="1"/>
    </xf>
    <xf numFmtId="0" fontId="13" fillId="0" borderId="0" xfId="5" applyAlignment="1"/>
    <xf numFmtId="0" fontId="11" fillId="0" borderId="0" xfId="3" applyFont="1"/>
    <xf numFmtId="0" fontId="3" fillId="0" borderId="0" xfId="4" applyFont="1"/>
    <xf numFmtId="0" fontId="3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4" fontId="3" fillId="0" borderId="12" xfId="0" applyNumberFormat="1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</cellXfs>
  <cellStyles count="10">
    <cellStyle name="Lien hypertexte" xfId="5" builtinId="8"/>
    <cellStyle name="Lien hypertexte 2" xfId="7"/>
    <cellStyle name="Normal" xfId="0" builtinId="0"/>
    <cellStyle name="Normal 2" xfId="3"/>
    <cellStyle name="Normal 2 2" xfId="2"/>
    <cellStyle name="Normal 3" xfId="4"/>
    <cellStyle name="Normal 3 2" xfId="8"/>
    <cellStyle name="Normal 4" xfId="6"/>
    <cellStyle name="Pourcentage" xfId="1" builtinId="5"/>
    <cellStyle name="Pourcentage 2" xfId="9"/>
  </cellStyles>
  <dxfs count="0"/>
  <tableStyles count="0" defaultTableStyle="TableStyleMedium2" defaultPivotStyle="PivotStyleLight16"/>
  <colors>
    <mruColors>
      <color rgb="FF0082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145380116959065"/>
          <c:y val="2.4970100308641975E-2"/>
          <c:w val="0.84854619883040938"/>
          <c:h val="0.8078106332138591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'Graphique 2'!$E$8</c:f>
              <c:strCache>
                <c:ptCount val="1"/>
                <c:pt idx="0">
                  <c:v>+10 monde, +60 Chine, avec représailles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'Graphique 2'!$B$9:$B$18</c:f>
              <c:strCache>
                <c:ptCount val="10"/>
                <c:pt idx="0">
                  <c:v>Mexique</c:v>
                </c:pt>
                <c:pt idx="1">
                  <c:v>Canada</c:v>
                </c:pt>
                <c:pt idx="2">
                  <c:v>France</c:v>
                </c:pt>
                <c:pt idx="3">
                  <c:v>Allemagne</c:v>
                </c:pt>
                <c:pt idx="4">
                  <c:v>Reste UE 27</c:v>
                </c:pt>
                <c:pt idx="5">
                  <c:v>Japon</c:v>
                </c:pt>
                <c:pt idx="6">
                  <c:v>Royaume-Uni</c:v>
                </c:pt>
                <c:pt idx="7">
                  <c:v>Inde</c:v>
                </c:pt>
                <c:pt idx="8">
                  <c:v>États-Unis</c:v>
                </c:pt>
                <c:pt idx="9">
                  <c:v>Chine</c:v>
                </c:pt>
              </c:strCache>
            </c:strRef>
          </c:cat>
          <c:val>
            <c:numRef>
              <c:f>'Graphique 2'!$E$9:$E$18</c:f>
              <c:numCache>
                <c:formatCode>General</c:formatCode>
                <c:ptCount val="10"/>
                <c:pt idx="0">
                  <c:v>6.6</c:v>
                </c:pt>
                <c:pt idx="1">
                  <c:v>1.3</c:v>
                </c:pt>
                <c:pt idx="2">
                  <c:v>-0.1</c:v>
                </c:pt>
                <c:pt idx="3">
                  <c:v>-0.1</c:v>
                </c:pt>
                <c:pt idx="4">
                  <c:v>-0.1</c:v>
                </c:pt>
                <c:pt idx="5">
                  <c:v>-0.2</c:v>
                </c:pt>
                <c:pt idx="6">
                  <c:v>-0.3</c:v>
                </c:pt>
                <c:pt idx="7">
                  <c:v>-0.3</c:v>
                </c:pt>
                <c:pt idx="8">
                  <c:v>-1.3</c:v>
                </c:pt>
                <c:pt idx="9">
                  <c:v>-1.3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3E-4B37-94CD-E3B84B81ABA6}"/>
            </c:ext>
          </c:extLst>
        </c:ser>
        <c:ser>
          <c:idx val="1"/>
          <c:order val="1"/>
          <c:tx>
            <c:strRef>
              <c:f>'Graphique 2'!$D$8</c:f>
              <c:strCache>
                <c:ptCount val="1"/>
                <c:pt idx="0">
                  <c:v>+10 monde, +60 Chine, sans représailles</c:v>
                </c:pt>
              </c:strCache>
            </c:strRef>
          </c:tx>
          <c:spPr>
            <a:solidFill>
              <a:srgbClr val="008270"/>
            </a:solidFill>
            <a:ln>
              <a:noFill/>
            </a:ln>
            <a:effectLst/>
          </c:spPr>
          <c:invertIfNegative val="0"/>
          <c:cat>
            <c:strRef>
              <c:f>'Graphique 2'!$B$9:$B$18</c:f>
              <c:strCache>
                <c:ptCount val="10"/>
                <c:pt idx="0">
                  <c:v>Mexique</c:v>
                </c:pt>
                <c:pt idx="1">
                  <c:v>Canada</c:v>
                </c:pt>
                <c:pt idx="2">
                  <c:v>France</c:v>
                </c:pt>
                <c:pt idx="3">
                  <c:v>Allemagne</c:v>
                </c:pt>
                <c:pt idx="4">
                  <c:v>Reste UE 27</c:v>
                </c:pt>
                <c:pt idx="5">
                  <c:v>Japon</c:v>
                </c:pt>
                <c:pt idx="6">
                  <c:v>Royaume-Uni</c:v>
                </c:pt>
                <c:pt idx="7">
                  <c:v>Inde</c:v>
                </c:pt>
                <c:pt idx="8">
                  <c:v>États-Unis</c:v>
                </c:pt>
                <c:pt idx="9">
                  <c:v>Chine</c:v>
                </c:pt>
              </c:strCache>
            </c:strRef>
          </c:cat>
          <c:val>
            <c:numRef>
              <c:f>'Graphique 2'!$D$9:$D$18</c:f>
              <c:numCache>
                <c:formatCode>General</c:formatCode>
                <c:ptCount val="10"/>
                <c:pt idx="0">
                  <c:v>6.5</c:v>
                </c:pt>
                <c:pt idx="1">
                  <c:v>1.2</c:v>
                </c:pt>
                <c:pt idx="2">
                  <c:v>-0.1</c:v>
                </c:pt>
                <c:pt idx="3">
                  <c:v>-0.3</c:v>
                </c:pt>
                <c:pt idx="4">
                  <c:v>-0.2</c:v>
                </c:pt>
                <c:pt idx="5">
                  <c:v>-0.1</c:v>
                </c:pt>
                <c:pt idx="6">
                  <c:v>-0.2</c:v>
                </c:pt>
                <c:pt idx="7">
                  <c:v>-0.2</c:v>
                </c:pt>
                <c:pt idx="8">
                  <c:v>-0.7</c:v>
                </c:pt>
                <c:pt idx="9">
                  <c:v>-1.1000000000000001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3E-4B37-94CD-E3B84B81ABA6}"/>
            </c:ext>
          </c:extLst>
        </c:ser>
        <c:ser>
          <c:idx val="0"/>
          <c:order val="2"/>
          <c:tx>
            <c:strRef>
              <c:f>'Graphique 2'!$C$8</c:f>
              <c:strCache>
                <c:ptCount val="1"/>
                <c:pt idx="0">
                  <c:v>+10 monde,  sans représailles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'Graphique 2'!$B$9:$B$18</c:f>
              <c:strCache>
                <c:ptCount val="10"/>
                <c:pt idx="0">
                  <c:v>Mexique</c:v>
                </c:pt>
                <c:pt idx="1">
                  <c:v>Canada</c:v>
                </c:pt>
                <c:pt idx="2">
                  <c:v>France</c:v>
                </c:pt>
                <c:pt idx="3">
                  <c:v>Allemagne</c:v>
                </c:pt>
                <c:pt idx="4">
                  <c:v>Reste UE 27</c:v>
                </c:pt>
                <c:pt idx="5">
                  <c:v>Japon</c:v>
                </c:pt>
                <c:pt idx="6">
                  <c:v>Royaume-Uni</c:v>
                </c:pt>
                <c:pt idx="7">
                  <c:v>Inde</c:v>
                </c:pt>
                <c:pt idx="8">
                  <c:v>États-Unis</c:v>
                </c:pt>
                <c:pt idx="9">
                  <c:v>Chine</c:v>
                </c:pt>
              </c:strCache>
            </c:strRef>
          </c:cat>
          <c:val>
            <c:numRef>
              <c:f>'Graphique 2'!$C$9:$C$18</c:f>
              <c:numCache>
                <c:formatCode>General</c:formatCode>
                <c:ptCount val="10"/>
                <c:pt idx="0">
                  <c:v>2.2999999999999998</c:v>
                </c:pt>
                <c:pt idx="1">
                  <c:v>0.7</c:v>
                </c:pt>
                <c:pt idx="2">
                  <c:v>-0.2</c:v>
                </c:pt>
                <c:pt idx="3">
                  <c:v>-0.3</c:v>
                </c:pt>
                <c:pt idx="4">
                  <c:v>-0.2</c:v>
                </c:pt>
                <c:pt idx="5">
                  <c:v>-0.2</c:v>
                </c:pt>
                <c:pt idx="6">
                  <c:v>-0.3</c:v>
                </c:pt>
                <c:pt idx="7">
                  <c:v>-0.3</c:v>
                </c:pt>
                <c:pt idx="8">
                  <c:v>-0.4</c:v>
                </c:pt>
                <c:pt idx="9">
                  <c:v>-0.2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3E-4B37-94CD-E3B84B81A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09756864"/>
        <c:axId val="2109758592"/>
      </c:barChart>
      <c:catAx>
        <c:axId val="2109756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2109758592"/>
        <c:crosses val="autoZero"/>
        <c:auto val="1"/>
        <c:lblAlgn val="ctr"/>
        <c:lblOffset val="100"/>
        <c:tickLblSkip val="1"/>
        <c:noMultiLvlLbl val="0"/>
      </c:catAx>
      <c:valAx>
        <c:axId val="210975859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fr-FR"/>
                  <a:t>Variations en points de % par rapport à un scénario  de référence sans guerre commerciale</a:t>
                </a:r>
              </a:p>
            </c:rich>
          </c:tx>
          <c:layout>
            <c:manualLayout>
              <c:xMode val="edge"/>
              <c:yMode val="edge"/>
              <c:x val="0"/>
              <c:y val="0.12219133771929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2109756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6715158303464757"/>
          <c:w val="1"/>
          <c:h val="0.121468488649940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800">
          <a:solidFill>
            <a:schemeClr val="tx1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000029239766082"/>
          <c:y val="2.2823412698412697E-2"/>
          <c:w val="0.82621111111111112"/>
          <c:h val="0.7612538011695906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'Graphique 2'!$I$8</c:f>
              <c:strCache>
                <c:ptCount val="1"/>
                <c:pt idx="0">
                  <c:v>+10 monde, +60 Chine, avec représailles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'Graphique 2'!$F$9:$F$18</c:f>
              <c:strCache>
                <c:ptCount val="10"/>
                <c:pt idx="0">
                  <c:v>Mexique</c:v>
                </c:pt>
                <c:pt idx="1">
                  <c:v>Canada</c:v>
                </c:pt>
                <c:pt idx="2">
                  <c:v>France</c:v>
                </c:pt>
                <c:pt idx="3">
                  <c:v>Allemagne</c:v>
                </c:pt>
                <c:pt idx="4">
                  <c:v>Reste UE 27</c:v>
                </c:pt>
                <c:pt idx="5">
                  <c:v>Japon</c:v>
                </c:pt>
                <c:pt idx="6">
                  <c:v>Royaume-Uni</c:v>
                </c:pt>
                <c:pt idx="7">
                  <c:v>Inde</c:v>
                </c:pt>
                <c:pt idx="8">
                  <c:v>États-Unis</c:v>
                </c:pt>
                <c:pt idx="9">
                  <c:v>Chine</c:v>
                </c:pt>
              </c:strCache>
            </c:strRef>
          </c:cat>
          <c:val>
            <c:numRef>
              <c:f>'Graphique 2'!$I$9:$I$18</c:f>
              <c:numCache>
                <c:formatCode>General</c:formatCode>
                <c:ptCount val="10"/>
                <c:pt idx="0">
                  <c:v>26.1</c:v>
                </c:pt>
                <c:pt idx="1">
                  <c:v>8.3000000000000007</c:v>
                </c:pt>
                <c:pt idx="2">
                  <c:v>-0.5</c:v>
                </c:pt>
                <c:pt idx="3">
                  <c:v>-0.6</c:v>
                </c:pt>
                <c:pt idx="4">
                  <c:v>-0.4</c:v>
                </c:pt>
                <c:pt idx="5">
                  <c:v>-1.9</c:v>
                </c:pt>
                <c:pt idx="6">
                  <c:v>-1.4</c:v>
                </c:pt>
                <c:pt idx="7">
                  <c:v>-1.3</c:v>
                </c:pt>
                <c:pt idx="8">
                  <c:v>-22.9</c:v>
                </c:pt>
                <c:pt idx="9">
                  <c:v>-8.9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CA-4C25-AEA7-48AC9175E4C9}"/>
            </c:ext>
          </c:extLst>
        </c:ser>
        <c:ser>
          <c:idx val="1"/>
          <c:order val="1"/>
          <c:tx>
            <c:strRef>
              <c:f>'Graphique 2'!$H$8</c:f>
              <c:strCache>
                <c:ptCount val="1"/>
                <c:pt idx="0">
                  <c:v>+10 monde, +60 Chine, sans représailles</c:v>
                </c:pt>
              </c:strCache>
            </c:strRef>
          </c:tx>
          <c:spPr>
            <a:solidFill>
              <a:srgbClr val="008270"/>
            </a:solidFill>
            <a:ln>
              <a:noFill/>
            </a:ln>
            <a:effectLst/>
          </c:spPr>
          <c:invertIfNegative val="0"/>
          <c:cat>
            <c:strRef>
              <c:f>'Graphique 2'!$F$9:$F$18</c:f>
              <c:strCache>
                <c:ptCount val="10"/>
                <c:pt idx="0">
                  <c:v>Mexique</c:v>
                </c:pt>
                <c:pt idx="1">
                  <c:v>Canada</c:v>
                </c:pt>
                <c:pt idx="2">
                  <c:v>France</c:v>
                </c:pt>
                <c:pt idx="3">
                  <c:v>Allemagne</c:v>
                </c:pt>
                <c:pt idx="4">
                  <c:v>Reste UE 27</c:v>
                </c:pt>
                <c:pt idx="5">
                  <c:v>Japon</c:v>
                </c:pt>
                <c:pt idx="6">
                  <c:v>Royaume-Uni</c:v>
                </c:pt>
                <c:pt idx="7">
                  <c:v>Inde</c:v>
                </c:pt>
                <c:pt idx="8">
                  <c:v>États-Unis</c:v>
                </c:pt>
                <c:pt idx="9">
                  <c:v>Chine</c:v>
                </c:pt>
              </c:strCache>
            </c:strRef>
          </c:cat>
          <c:val>
            <c:numRef>
              <c:f>'Graphique 2'!$H$9:$H$18</c:f>
              <c:numCache>
                <c:formatCode>General</c:formatCode>
                <c:ptCount val="10"/>
                <c:pt idx="0">
                  <c:v>25.8</c:v>
                </c:pt>
                <c:pt idx="1">
                  <c:v>7.9</c:v>
                </c:pt>
                <c:pt idx="2">
                  <c:v>-0.5</c:v>
                </c:pt>
                <c:pt idx="3">
                  <c:v>-0.5</c:v>
                </c:pt>
                <c:pt idx="4">
                  <c:v>-0.4</c:v>
                </c:pt>
                <c:pt idx="5">
                  <c:v>-0.9</c:v>
                </c:pt>
                <c:pt idx="6">
                  <c:v>-1.1000000000000001</c:v>
                </c:pt>
                <c:pt idx="7">
                  <c:v>-0.8</c:v>
                </c:pt>
                <c:pt idx="8">
                  <c:v>-15.2</c:v>
                </c:pt>
                <c:pt idx="9">
                  <c:v>-7.6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CA-4C25-AEA7-48AC9175E4C9}"/>
            </c:ext>
          </c:extLst>
        </c:ser>
        <c:ser>
          <c:idx val="0"/>
          <c:order val="2"/>
          <c:tx>
            <c:strRef>
              <c:f>'Graphique 2'!$G$8</c:f>
              <c:strCache>
                <c:ptCount val="1"/>
                <c:pt idx="0">
                  <c:v>+10 monde, sans représailles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'Graphique 2'!$F$9:$F$18</c:f>
              <c:strCache>
                <c:ptCount val="10"/>
                <c:pt idx="0">
                  <c:v>Mexique</c:v>
                </c:pt>
                <c:pt idx="1">
                  <c:v>Canada</c:v>
                </c:pt>
                <c:pt idx="2">
                  <c:v>France</c:v>
                </c:pt>
                <c:pt idx="3">
                  <c:v>Allemagne</c:v>
                </c:pt>
                <c:pt idx="4">
                  <c:v>Reste UE 27</c:v>
                </c:pt>
                <c:pt idx="5">
                  <c:v>Japon</c:v>
                </c:pt>
                <c:pt idx="6">
                  <c:v>Royaume-Uni</c:v>
                </c:pt>
                <c:pt idx="7">
                  <c:v>Inde</c:v>
                </c:pt>
                <c:pt idx="8">
                  <c:v>États-Unis</c:v>
                </c:pt>
                <c:pt idx="9">
                  <c:v>Chine</c:v>
                </c:pt>
              </c:strCache>
            </c:strRef>
          </c:cat>
          <c:val>
            <c:numRef>
              <c:f>'Graphique 2'!$G$9:$G$18</c:f>
              <c:numCache>
                <c:formatCode>General</c:formatCode>
                <c:ptCount val="10"/>
                <c:pt idx="0">
                  <c:v>9.1999999999999993</c:v>
                </c:pt>
                <c:pt idx="1">
                  <c:v>4.5</c:v>
                </c:pt>
                <c:pt idx="2">
                  <c:v>-0.7</c:v>
                </c:pt>
                <c:pt idx="3">
                  <c:v>-0.6</c:v>
                </c:pt>
                <c:pt idx="4">
                  <c:v>-0.5</c:v>
                </c:pt>
                <c:pt idx="5">
                  <c:v>-1.6</c:v>
                </c:pt>
                <c:pt idx="6">
                  <c:v>-1.5</c:v>
                </c:pt>
                <c:pt idx="7">
                  <c:v>-1.5</c:v>
                </c:pt>
                <c:pt idx="8">
                  <c:v>-10.7</c:v>
                </c:pt>
                <c:pt idx="9">
                  <c:v>-1.6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CA-4C25-AEA7-48AC9175E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19070128"/>
        <c:axId val="2108645280"/>
      </c:barChart>
      <c:catAx>
        <c:axId val="1819070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2108645280"/>
        <c:crosses val="autoZero"/>
        <c:auto val="1"/>
        <c:lblAlgn val="ctr"/>
        <c:lblOffset val="100"/>
        <c:noMultiLvlLbl val="0"/>
      </c:catAx>
      <c:valAx>
        <c:axId val="21086452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fr-FR"/>
                  <a:t>Variations en points de % par rapport à un scénario  de référence sans guerre commerciale</a:t>
                </a:r>
              </a:p>
            </c:rich>
          </c:tx>
          <c:layout>
            <c:manualLayout>
              <c:xMode val="edge"/>
              <c:yMode val="edge"/>
              <c:x val="0"/>
              <c:y val="0.11912394636015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1819070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6066476608187137"/>
          <c:w val="0.99779501424501416"/>
          <c:h val="0.128194883040935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800">
          <a:solidFill>
            <a:schemeClr val="tx1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311369279528108"/>
          <c:y val="3.0965744666532069E-2"/>
          <c:w val="0.81184135681526526"/>
          <c:h val="0.79595176767676767"/>
        </c:manualLayout>
      </c:layout>
      <c:lineChart>
        <c:grouping val="standard"/>
        <c:varyColors val="0"/>
        <c:ser>
          <c:idx val="1"/>
          <c:order val="0"/>
          <c:spPr>
            <a:ln w="28575" cap="rnd">
              <a:solidFill>
                <a:srgbClr val="00827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270"/>
              </a:solidFill>
              <a:ln w="9525">
                <a:noFill/>
              </a:ln>
              <a:effectLst/>
            </c:spPr>
          </c:marker>
          <c:cat>
            <c:numRef>
              <c:f>'Graphique 3'!$B$8:$B$20</c:f>
              <c:numCache>
                <c:formatCode>0</c:formatCode>
                <c:ptCount val="13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120</c:v>
                </c:pt>
                <c:pt idx="11">
                  <c:v>140</c:v>
                </c:pt>
                <c:pt idx="12">
                  <c:v>160</c:v>
                </c:pt>
              </c:numCache>
            </c:numRef>
          </c:cat>
          <c:val>
            <c:numRef>
              <c:f>'Graphique 3'!$C$8:$C$20</c:f>
              <c:numCache>
                <c:formatCode>0</c:formatCode>
                <c:ptCount val="13"/>
                <c:pt idx="0">
                  <c:v>312.77100000000002</c:v>
                </c:pt>
                <c:pt idx="1">
                  <c:v>487.21899999999999</c:v>
                </c:pt>
                <c:pt idx="2">
                  <c:v>611.14400000000001</c:v>
                </c:pt>
                <c:pt idx="3">
                  <c:v>697.58399999999995</c:v>
                </c:pt>
                <c:pt idx="4">
                  <c:v>755.70899999999995</c:v>
                </c:pt>
                <c:pt idx="5">
                  <c:v>792.21100000000001</c:v>
                </c:pt>
                <c:pt idx="6">
                  <c:v>812.12099999999998</c:v>
                </c:pt>
                <c:pt idx="7">
                  <c:v>819.29300000000001</c:v>
                </c:pt>
                <c:pt idx="8">
                  <c:v>816.71699999999998</c:v>
                </c:pt>
                <c:pt idx="9">
                  <c:v>806.73199999999997</c:v>
                </c:pt>
                <c:pt idx="10">
                  <c:v>771.54100000000005</c:v>
                </c:pt>
                <c:pt idx="11">
                  <c:v>724.39700000000005</c:v>
                </c:pt>
                <c:pt idx="12">
                  <c:v>672.06500000000005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C7-48AD-ADE5-46ED374C7B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9086336"/>
        <c:axId val="1223186000"/>
      </c:lineChart>
      <c:catAx>
        <c:axId val="18190863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fr-FR"/>
                  <a:t>Droit de douane universel supplémentaire, en points de % </a:t>
                </a:r>
              </a:p>
            </c:rich>
          </c:tx>
          <c:layout>
            <c:manualLayout>
              <c:xMode val="edge"/>
              <c:yMode val="edge"/>
              <c:x val="0.19287650648906238"/>
              <c:y val="0.927438636363636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1223186000"/>
        <c:crosses val="autoZero"/>
        <c:auto val="0"/>
        <c:lblAlgn val="ctr"/>
        <c:lblOffset val="100"/>
        <c:noMultiLvlLbl val="0"/>
      </c:catAx>
      <c:valAx>
        <c:axId val="1223186000"/>
        <c:scaling>
          <c:orientation val="minMax"/>
          <c:max val="9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fr-FR"/>
                  <a:t>En milliards de dollars</a:t>
                </a:r>
              </a:p>
            </c:rich>
          </c:tx>
          <c:layout>
            <c:manualLayout>
              <c:xMode val="edge"/>
              <c:yMode val="edge"/>
              <c:x val="6.0228042182906057E-4"/>
              <c:y val="0.206319191919191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1"/>
        <c:majorTickMark val="in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1819086336"/>
        <c:crosses val="autoZero"/>
        <c:crossBetween val="midCat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chemeClr val="tx1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981075</xdr:colOff>
      <xdr:row>6</xdr:row>
      <xdr:rowOff>114269</xdr:rowOff>
    </xdr:from>
    <xdr:to>
      <xdr:col>5</xdr:col>
      <xdr:colOff>431301</xdr:colOff>
      <xdr:row>22</xdr:row>
      <xdr:rowOff>152401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1075" y="1247744"/>
          <a:ext cx="3626939" cy="30861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</xdr:row>
      <xdr:rowOff>15875</xdr:rowOff>
    </xdr:from>
    <xdr:to>
      <xdr:col>4</xdr:col>
      <xdr:colOff>1678062</xdr:colOff>
      <xdr:row>56</xdr:row>
      <xdr:rowOff>188375</xdr:rowOff>
    </xdr:to>
    <xdr:graphicFrame macro="">
      <xdr:nvGraphicFramePr>
        <xdr:cNvPr id="12" name="Graphique 11">
          <a:extLst>
            <a:ext uri="{FF2B5EF4-FFF2-40B4-BE49-F238E27FC236}">
              <a16:creationId xmlns:a16="http://schemas.microsoft.com/office/drawing/2014/main" id="{D7C55DC8-52F2-4A89-8F1B-1FB8C4920E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165331</xdr:colOff>
      <xdr:row>21</xdr:row>
      <xdr:rowOff>15875</xdr:rowOff>
    </xdr:from>
    <xdr:to>
      <xdr:col>9</xdr:col>
      <xdr:colOff>263831</xdr:colOff>
      <xdr:row>56</xdr:row>
      <xdr:rowOff>188375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E09948D0-E8F8-3130-1307-4DA8380546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180973</xdr:colOff>
      <xdr:row>5</xdr:row>
      <xdr:rowOff>9527</xdr:rowOff>
    </xdr:from>
    <xdr:to>
      <xdr:col>7</xdr:col>
      <xdr:colOff>1069798</xdr:colOff>
      <xdr:row>22</xdr:row>
      <xdr:rowOff>128139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6E247948-2CF8-36DA-40CC-4D097CCD63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yu.zheng@cepii.fr" TargetMode="External"/><Relationship Id="rId2" Type="http://schemas.openxmlformats.org/officeDocument/2006/relationships/hyperlink" Target="mailto:antoine.bouet@cepii.fr" TargetMode="External"/><Relationship Id="rId1" Type="http://schemas.openxmlformats.org/officeDocument/2006/relationships/hyperlink" Target="mailto:leysa.maty.sall@cepii.fr" TargetMode="External"/><Relationship Id="rId4" Type="http://schemas.openxmlformats.org/officeDocument/2006/relationships/hyperlink" Target="https://www.cepii.fr/CEPII/fr/publications/lettre/abstract.asp?NoDoc=14270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workbookViewId="0">
      <selection activeCell="B16" sqref="B16"/>
    </sheetView>
  </sheetViews>
  <sheetFormatPr baseColWidth="10" defaultRowHeight="15" x14ac:dyDescent="0.4"/>
  <cols>
    <col min="1" max="16384" width="10.6640625" style="4"/>
  </cols>
  <sheetData>
    <row r="1" spans="1:14" x14ac:dyDescent="0.4">
      <c r="A1" s="55" t="s">
        <v>35</v>
      </c>
      <c r="B1" s="55"/>
      <c r="C1" s="55"/>
      <c r="D1" s="55"/>
      <c r="E1" s="55"/>
      <c r="F1" s="55"/>
      <c r="G1" s="29"/>
      <c r="H1" s="29"/>
      <c r="I1" s="56"/>
      <c r="J1" s="56"/>
      <c r="K1" s="29"/>
    </row>
    <row r="2" spans="1:14" x14ac:dyDescent="0.4">
      <c r="A2" s="22" t="s">
        <v>36</v>
      </c>
      <c r="B2" s="23" t="s">
        <v>37</v>
      </c>
      <c r="C2" s="23"/>
      <c r="D2" s="23"/>
      <c r="E2" s="23"/>
      <c r="F2" s="23"/>
      <c r="G2" s="29"/>
      <c r="H2" s="29"/>
      <c r="I2" s="24"/>
      <c r="J2" s="24"/>
      <c r="K2" s="29"/>
    </row>
    <row r="3" spans="1:14" x14ac:dyDescent="0.4">
      <c r="A3" s="22" t="s">
        <v>38</v>
      </c>
      <c r="B3" s="57" t="s">
        <v>51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</row>
    <row r="4" spans="1:14" ht="15.75" x14ac:dyDescent="0.5">
      <c r="A4" s="22" t="s">
        <v>39</v>
      </c>
      <c r="B4" s="58" t="s">
        <v>52</v>
      </c>
      <c r="C4" s="59"/>
      <c r="D4" s="59"/>
      <c r="E4" s="59"/>
      <c r="F4" s="59"/>
      <c r="G4" s="59"/>
      <c r="H4" s="60"/>
      <c r="I4" s="60"/>
      <c r="J4" s="60"/>
      <c r="K4" s="29"/>
    </row>
    <row r="5" spans="1:14" x14ac:dyDescent="0.4">
      <c r="A5" s="26" t="s">
        <v>40</v>
      </c>
      <c r="B5" s="27" t="s">
        <v>44</v>
      </c>
      <c r="C5" s="30"/>
      <c r="D5" s="30"/>
      <c r="E5" s="30"/>
      <c r="F5" s="30"/>
      <c r="G5" s="30"/>
      <c r="H5" s="30"/>
      <c r="I5" s="30"/>
      <c r="J5" s="30"/>
      <c r="K5" s="30"/>
    </row>
    <row r="6" spans="1:14" x14ac:dyDescent="0.4">
      <c r="A6" s="26"/>
      <c r="B6" s="27" t="s">
        <v>45</v>
      </c>
      <c r="C6" s="30"/>
      <c r="D6" s="30"/>
      <c r="E6" s="30"/>
      <c r="F6" s="30"/>
      <c r="G6" s="30"/>
      <c r="H6" s="30"/>
      <c r="I6" s="30"/>
      <c r="J6" s="30"/>
      <c r="K6" s="30"/>
    </row>
    <row r="7" spans="1:14" x14ac:dyDescent="0.4">
      <c r="A7" s="26"/>
      <c r="B7" s="31" t="s">
        <v>46</v>
      </c>
      <c r="C7" s="30"/>
      <c r="D7" s="30"/>
      <c r="E7" s="30"/>
      <c r="F7" s="30"/>
      <c r="G7" s="30"/>
      <c r="H7" s="30"/>
      <c r="I7" s="30"/>
      <c r="J7" s="30"/>
      <c r="K7" s="30"/>
    </row>
    <row r="8" spans="1:14" x14ac:dyDescent="0.4">
      <c r="A8" s="23"/>
      <c r="B8" s="23"/>
      <c r="C8" s="23"/>
      <c r="D8" s="23"/>
      <c r="E8" s="23"/>
      <c r="F8" s="23"/>
      <c r="G8" s="29"/>
      <c r="H8" s="29"/>
      <c r="I8" s="24"/>
      <c r="J8" s="24"/>
      <c r="K8" s="29"/>
    </row>
    <row r="9" spans="1:14" x14ac:dyDescent="0.4">
      <c r="A9" s="55" t="s">
        <v>41</v>
      </c>
      <c r="B9" s="55"/>
      <c r="C9" s="55"/>
      <c r="D9" s="55"/>
      <c r="E9" s="55"/>
      <c r="F9" s="55"/>
      <c r="G9" s="29"/>
      <c r="H9" s="29"/>
      <c r="I9" s="56"/>
      <c r="J9" s="56"/>
      <c r="K9" s="29"/>
    </row>
    <row r="10" spans="1:14" x14ac:dyDescent="0.4">
      <c r="A10" s="32" t="s">
        <v>47</v>
      </c>
      <c r="B10" s="25"/>
      <c r="C10" s="23"/>
      <c r="D10" s="23"/>
      <c r="E10" s="23"/>
      <c r="F10" s="23"/>
      <c r="G10" s="29"/>
      <c r="H10" s="29"/>
      <c r="I10" s="24"/>
      <c r="J10" s="24"/>
      <c r="K10" s="29"/>
    </row>
    <row r="11" spans="1:14" x14ac:dyDescent="0.4">
      <c r="A11" s="33" t="s">
        <v>48</v>
      </c>
      <c r="B11" s="23"/>
      <c r="C11" s="23"/>
      <c r="D11" s="23"/>
      <c r="E11" s="23"/>
      <c r="F11" s="23"/>
      <c r="G11" s="29"/>
      <c r="H11" s="29"/>
      <c r="I11" s="24"/>
      <c r="J11" s="24"/>
      <c r="K11" s="29"/>
    </row>
    <row r="12" spans="1:14" x14ac:dyDescent="0.4">
      <c r="A12" s="55" t="s">
        <v>42</v>
      </c>
      <c r="B12" s="55"/>
      <c r="C12" s="55"/>
      <c r="D12" s="55"/>
      <c r="E12" s="55"/>
      <c r="F12" s="55"/>
      <c r="G12" s="29"/>
      <c r="H12" s="29"/>
      <c r="I12" s="56"/>
      <c r="J12" s="56"/>
      <c r="K12" s="29"/>
    </row>
    <row r="13" spans="1:14" x14ac:dyDescent="0.4">
      <c r="A13" s="23" t="s">
        <v>43</v>
      </c>
      <c r="B13" s="23"/>
      <c r="C13" s="23"/>
      <c r="D13" s="23"/>
      <c r="E13" s="23"/>
      <c r="F13" s="23"/>
      <c r="G13" s="29"/>
      <c r="H13" s="29"/>
      <c r="I13" s="24"/>
      <c r="J13" s="24"/>
      <c r="K13" s="29"/>
    </row>
    <row r="15" spans="1:14" x14ac:dyDescent="0.4">
      <c r="B15" s="28"/>
    </row>
  </sheetData>
  <mergeCells count="8">
    <mergeCell ref="A12:F12"/>
    <mergeCell ref="I12:J12"/>
    <mergeCell ref="A1:F1"/>
    <mergeCell ref="I1:J1"/>
    <mergeCell ref="B3:N3"/>
    <mergeCell ref="B4:J4"/>
    <mergeCell ref="A9:F9"/>
    <mergeCell ref="I9:J9"/>
  </mergeCells>
  <hyperlinks>
    <hyperlink ref="B6" r:id="rId1"/>
    <hyperlink ref="B5" r:id="rId2"/>
    <hyperlink ref="B7" r:id="rId3"/>
    <hyperlink ref="B4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"/>
  <sheetViews>
    <sheetView workbookViewId="0">
      <selection activeCell="B8" sqref="B8"/>
    </sheetView>
  </sheetViews>
  <sheetFormatPr baseColWidth="10" defaultRowHeight="15" x14ac:dyDescent="0.4"/>
  <cols>
    <col min="1" max="1" width="15.796875" style="2" customWidth="1"/>
    <col min="2" max="16384" width="10.6640625" style="2"/>
  </cols>
  <sheetData>
    <row r="1" spans="1:16" x14ac:dyDescent="0.4">
      <c r="A1" s="1" t="s">
        <v>12</v>
      </c>
      <c r="B1" s="61" t="s">
        <v>26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</row>
    <row r="2" spans="1:16" x14ac:dyDescent="0.4">
      <c r="A2" s="1" t="s">
        <v>20</v>
      </c>
      <c r="B2" s="62" t="s">
        <v>29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16" x14ac:dyDescent="0.4">
      <c r="A3" s="1" t="s">
        <v>21</v>
      </c>
      <c r="B3" s="61" t="s">
        <v>49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</row>
    <row r="4" spans="1:16" ht="14.55" customHeight="1" x14ac:dyDescent="0.4">
      <c r="A4" s="1" t="s">
        <v>1</v>
      </c>
      <c r="B4" s="61" t="s">
        <v>25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</row>
    <row r="5" spans="1:16" x14ac:dyDescent="0.4">
      <c r="A5" s="1" t="s">
        <v>0</v>
      </c>
      <c r="B5" s="62" t="s">
        <v>28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</row>
  </sheetData>
  <mergeCells count="5">
    <mergeCell ref="B1:P1"/>
    <mergeCell ref="B2:P2"/>
    <mergeCell ref="B3:P3"/>
    <mergeCell ref="B4:P4"/>
    <mergeCell ref="B5:P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zoomScale="60" zoomScaleNormal="60" workbookViewId="0">
      <selection activeCell="M24" sqref="M24"/>
    </sheetView>
  </sheetViews>
  <sheetFormatPr baseColWidth="10" defaultRowHeight="15" x14ac:dyDescent="0.4"/>
  <cols>
    <col min="1" max="1" width="13.796875" style="2" customWidth="1"/>
    <col min="2" max="2" width="12.796875" style="2" customWidth="1"/>
    <col min="3" max="3" width="27.1328125" style="2" customWidth="1"/>
    <col min="4" max="4" width="34.9296875" style="2" customWidth="1"/>
    <col min="5" max="5" width="35.6640625" style="2" customWidth="1"/>
    <col min="6" max="6" width="10.6640625" style="2"/>
    <col min="7" max="7" width="26.33203125" style="2" customWidth="1"/>
    <col min="8" max="8" width="34.9296875" style="2" customWidth="1"/>
    <col min="9" max="9" width="35.6640625" style="2" customWidth="1"/>
    <col min="10" max="10" width="12.19921875" style="2" customWidth="1"/>
    <col min="11" max="11" width="17.6640625" style="2" customWidth="1"/>
    <col min="12" max="16384" width="10.6640625" style="2"/>
  </cols>
  <sheetData>
    <row r="1" spans="1:16" x14ac:dyDescent="0.4">
      <c r="A1" s="1" t="s">
        <v>12</v>
      </c>
      <c r="B1" s="62" t="s">
        <v>31</v>
      </c>
      <c r="C1" s="62"/>
      <c r="D1" s="62"/>
      <c r="E1" s="62"/>
      <c r="F1" s="62"/>
      <c r="G1" s="62"/>
      <c r="H1" s="62"/>
      <c r="I1" s="62"/>
    </row>
    <row r="2" spans="1:16" x14ac:dyDescent="0.4">
      <c r="A2" s="1" t="s">
        <v>20</v>
      </c>
      <c r="B2" s="62" t="s">
        <v>27</v>
      </c>
      <c r="C2" s="62"/>
      <c r="D2" s="62"/>
      <c r="E2" s="62"/>
      <c r="F2" s="62"/>
      <c r="G2" s="62"/>
      <c r="H2" s="62"/>
      <c r="I2" s="62"/>
    </row>
    <row r="3" spans="1:16" ht="31.9" customHeight="1" x14ac:dyDescent="0.4">
      <c r="A3" s="1" t="s">
        <v>21</v>
      </c>
      <c r="B3" s="61" t="s">
        <v>50</v>
      </c>
      <c r="C3" s="61"/>
      <c r="D3" s="61"/>
      <c r="E3" s="61"/>
      <c r="F3" s="61"/>
      <c r="G3" s="61"/>
      <c r="H3" s="61"/>
      <c r="I3" s="61"/>
    </row>
    <row r="4" spans="1:16" x14ac:dyDescent="0.4">
      <c r="A4" s="1" t="s">
        <v>0</v>
      </c>
      <c r="B4" s="61" t="s">
        <v>28</v>
      </c>
      <c r="C4" s="61"/>
      <c r="D4" s="61"/>
      <c r="E4" s="61"/>
      <c r="F4" s="61"/>
      <c r="G4" s="61"/>
      <c r="H4" s="61"/>
      <c r="I4" s="61"/>
    </row>
    <row r="5" spans="1:16" x14ac:dyDescent="0.4">
      <c r="A5" s="1"/>
      <c r="B5" s="5"/>
      <c r="C5" s="5"/>
      <c r="D5" s="5"/>
      <c r="E5" s="5"/>
      <c r="F5" s="5"/>
      <c r="G5" s="5"/>
      <c r="H5" s="5"/>
      <c r="I5" s="5"/>
    </row>
    <row r="7" spans="1:16" x14ac:dyDescent="0.4">
      <c r="B7" s="66" t="s">
        <v>11</v>
      </c>
      <c r="C7" s="63" t="s">
        <v>10</v>
      </c>
      <c r="D7" s="64"/>
      <c r="E7" s="65"/>
      <c r="F7" s="68"/>
      <c r="G7" s="63" t="s">
        <v>4</v>
      </c>
      <c r="H7" s="64"/>
      <c r="I7" s="65"/>
    </row>
    <row r="8" spans="1:16" ht="55.15" customHeight="1" x14ac:dyDescent="0.4">
      <c r="B8" s="67"/>
      <c r="C8" s="42" t="s">
        <v>32</v>
      </c>
      <c r="D8" s="42" t="s">
        <v>15</v>
      </c>
      <c r="E8" s="42" t="s">
        <v>16</v>
      </c>
      <c r="F8" s="68"/>
      <c r="G8" s="6" t="s">
        <v>19</v>
      </c>
      <c r="H8" s="6" t="s">
        <v>15</v>
      </c>
      <c r="I8" s="42" t="s">
        <v>16</v>
      </c>
    </row>
    <row r="9" spans="1:16" x14ac:dyDescent="0.4">
      <c r="B9" s="36" t="s">
        <v>5</v>
      </c>
      <c r="C9" s="7">
        <v>2.2999999999999998</v>
      </c>
      <c r="D9" s="7">
        <v>6.5</v>
      </c>
      <c r="E9" s="7">
        <v>6.6</v>
      </c>
      <c r="F9" s="39" t="s">
        <v>5</v>
      </c>
      <c r="G9" s="8">
        <v>9.1999999999999993</v>
      </c>
      <c r="H9" s="43">
        <v>25.8</v>
      </c>
      <c r="I9" s="7">
        <v>26.1</v>
      </c>
      <c r="J9" s="39" t="s">
        <v>5</v>
      </c>
      <c r="K9" s="45">
        <f>100*(E9/D9-1)</f>
        <v>1.538461538461533</v>
      </c>
      <c r="L9" s="50">
        <f t="shared" ref="L9:L18" si="0">E9-D9</f>
        <v>9.9999999999999645E-2</v>
      </c>
      <c r="M9" s="53">
        <f>D9-C9</f>
        <v>4.2</v>
      </c>
      <c r="N9" s="45">
        <f>100*(I9/H9-1)</f>
        <v>1.1627906976744207</v>
      </c>
      <c r="O9" s="50">
        <f>I9-H9</f>
        <v>0.30000000000000071</v>
      </c>
      <c r="P9" s="53">
        <f>H9-G9</f>
        <v>16.600000000000001</v>
      </c>
    </row>
    <row r="10" spans="1:16" x14ac:dyDescent="0.4">
      <c r="B10" s="37" t="s">
        <v>2</v>
      </c>
      <c r="C10" s="8">
        <v>0.7</v>
      </c>
      <c r="D10" s="8">
        <v>1.2</v>
      </c>
      <c r="E10" s="8">
        <v>1.3</v>
      </c>
      <c r="F10" s="40" t="s">
        <v>2</v>
      </c>
      <c r="G10" s="8">
        <v>4.5</v>
      </c>
      <c r="H10" s="43">
        <v>7.9</v>
      </c>
      <c r="I10" s="8">
        <v>8.3000000000000007</v>
      </c>
      <c r="J10" s="40" t="s">
        <v>2</v>
      </c>
      <c r="K10" s="46">
        <f>100*(E10/D10-1)</f>
        <v>8.3333333333333481</v>
      </c>
      <c r="L10" s="51">
        <f t="shared" si="0"/>
        <v>0.10000000000000009</v>
      </c>
      <c r="M10" s="54">
        <f t="shared" ref="M10:M18" si="1">D10-C10</f>
        <v>0.5</v>
      </c>
      <c r="N10" s="46">
        <f t="shared" ref="N10:N18" si="2">100*(I10/H10-1)</f>
        <v>5.0632911392405111</v>
      </c>
      <c r="O10" s="51">
        <f t="shared" ref="O10:O18" si="3">I10-H10</f>
        <v>0.40000000000000036</v>
      </c>
      <c r="P10" s="54">
        <f t="shared" ref="P10:P18" si="4">H10-G10</f>
        <v>3.4000000000000004</v>
      </c>
    </row>
    <row r="11" spans="1:16" x14ac:dyDescent="0.4">
      <c r="B11" s="37" t="s">
        <v>3</v>
      </c>
      <c r="C11" s="8">
        <v>-0.2</v>
      </c>
      <c r="D11" s="8">
        <v>-0.1</v>
      </c>
      <c r="E11" s="8">
        <v>-0.1</v>
      </c>
      <c r="F11" s="40" t="s">
        <v>3</v>
      </c>
      <c r="G11" s="8">
        <v>-0.7</v>
      </c>
      <c r="H11" s="43">
        <v>-0.5</v>
      </c>
      <c r="I11" s="8">
        <v>-0.5</v>
      </c>
      <c r="J11" s="40" t="s">
        <v>3</v>
      </c>
      <c r="K11" s="47">
        <f t="shared" ref="K11:K18" si="5">100*(E11/D11-1)</f>
        <v>0</v>
      </c>
      <c r="L11" s="51">
        <f t="shared" si="0"/>
        <v>0</v>
      </c>
      <c r="M11" s="51">
        <f t="shared" si="1"/>
        <v>0.1</v>
      </c>
      <c r="N11" s="48">
        <f t="shared" si="2"/>
        <v>0</v>
      </c>
      <c r="O11" s="51">
        <f t="shared" si="3"/>
        <v>0</v>
      </c>
      <c r="P11" s="51">
        <f t="shared" si="4"/>
        <v>0.19999999999999996</v>
      </c>
    </row>
    <row r="12" spans="1:16" x14ac:dyDescent="0.4">
      <c r="B12" s="37" t="s">
        <v>6</v>
      </c>
      <c r="C12" s="8">
        <v>-0.3</v>
      </c>
      <c r="D12" s="8">
        <v>-0.3</v>
      </c>
      <c r="E12" s="8">
        <v>-0.1</v>
      </c>
      <c r="F12" s="40" t="s">
        <v>6</v>
      </c>
      <c r="G12" s="8">
        <v>-0.6</v>
      </c>
      <c r="H12" s="43">
        <v>-0.5</v>
      </c>
      <c r="I12" s="8">
        <v>-0.6</v>
      </c>
      <c r="J12" s="40" t="s">
        <v>6</v>
      </c>
      <c r="K12" s="48">
        <f t="shared" si="5"/>
        <v>-66.666666666666657</v>
      </c>
      <c r="L12" s="51">
        <f t="shared" si="0"/>
        <v>0.19999999999999998</v>
      </c>
      <c r="M12" s="51">
        <f t="shared" si="1"/>
        <v>0</v>
      </c>
      <c r="N12" s="48">
        <f t="shared" si="2"/>
        <v>19.999999999999996</v>
      </c>
      <c r="O12" s="51">
        <f t="shared" si="3"/>
        <v>-9.9999999999999978E-2</v>
      </c>
      <c r="P12" s="51">
        <f t="shared" si="4"/>
        <v>9.9999999999999978E-2</v>
      </c>
    </row>
    <row r="13" spans="1:16" x14ac:dyDescent="0.4">
      <c r="B13" s="37" t="s">
        <v>17</v>
      </c>
      <c r="C13" s="8">
        <v>-0.2</v>
      </c>
      <c r="D13" s="8">
        <v>-0.2</v>
      </c>
      <c r="E13" s="8">
        <v>-0.1</v>
      </c>
      <c r="F13" s="40" t="s">
        <v>17</v>
      </c>
      <c r="G13" s="8">
        <v>-0.5</v>
      </c>
      <c r="H13" s="43">
        <v>-0.4</v>
      </c>
      <c r="I13" s="8">
        <v>-0.4</v>
      </c>
      <c r="J13" s="40" t="s">
        <v>14</v>
      </c>
      <c r="K13" s="48">
        <f t="shared" si="5"/>
        <v>-50</v>
      </c>
      <c r="L13" s="51">
        <f t="shared" si="0"/>
        <v>0.1</v>
      </c>
      <c r="M13" s="51">
        <f t="shared" si="1"/>
        <v>0</v>
      </c>
      <c r="N13" s="48">
        <f t="shared" si="2"/>
        <v>0</v>
      </c>
      <c r="O13" s="51">
        <f t="shared" si="3"/>
        <v>0</v>
      </c>
      <c r="P13" s="51">
        <f t="shared" si="4"/>
        <v>9.9999999999999978E-2</v>
      </c>
    </row>
    <row r="14" spans="1:16" x14ac:dyDescent="0.4">
      <c r="B14" s="37" t="s">
        <v>13</v>
      </c>
      <c r="C14" s="8">
        <v>-0.2</v>
      </c>
      <c r="D14" s="8">
        <v>-0.1</v>
      </c>
      <c r="E14" s="8">
        <v>-0.2</v>
      </c>
      <c r="F14" s="40" t="s">
        <v>13</v>
      </c>
      <c r="G14" s="8">
        <v>-1.6</v>
      </c>
      <c r="H14" s="43">
        <v>-0.9</v>
      </c>
      <c r="I14" s="8">
        <v>-1.9</v>
      </c>
      <c r="J14" s="40" t="s">
        <v>13</v>
      </c>
      <c r="K14" s="48">
        <f t="shared" si="5"/>
        <v>100</v>
      </c>
      <c r="L14" s="51">
        <f t="shared" si="0"/>
        <v>-0.1</v>
      </c>
      <c r="M14" s="51">
        <f t="shared" si="1"/>
        <v>0.1</v>
      </c>
      <c r="N14" s="48">
        <f t="shared" si="2"/>
        <v>111.11111111111111</v>
      </c>
      <c r="O14" s="51">
        <f t="shared" si="3"/>
        <v>-0.99999999999999989</v>
      </c>
      <c r="P14" s="51">
        <f t="shared" si="4"/>
        <v>0.70000000000000007</v>
      </c>
    </row>
    <row r="15" spans="1:16" x14ac:dyDescent="0.4">
      <c r="B15" s="37" t="s">
        <v>7</v>
      </c>
      <c r="C15" s="8">
        <v>-0.3</v>
      </c>
      <c r="D15" s="8">
        <v>-0.2</v>
      </c>
      <c r="E15" s="8">
        <v>-0.3</v>
      </c>
      <c r="F15" s="40" t="s">
        <v>7</v>
      </c>
      <c r="G15" s="8">
        <v>-1.5</v>
      </c>
      <c r="H15" s="43">
        <v>-1.1000000000000001</v>
      </c>
      <c r="I15" s="8">
        <v>-1.4</v>
      </c>
      <c r="J15" s="40" t="s">
        <v>7</v>
      </c>
      <c r="K15" s="48">
        <f t="shared" si="5"/>
        <v>49.999999999999979</v>
      </c>
      <c r="L15" s="51">
        <f t="shared" si="0"/>
        <v>-9.9999999999999978E-2</v>
      </c>
      <c r="M15" s="51">
        <f t="shared" si="1"/>
        <v>9.9999999999999978E-2</v>
      </c>
      <c r="N15" s="48">
        <f t="shared" si="2"/>
        <v>27.272727272727249</v>
      </c>
      <c r="O15" s="51">
        <f t="shared" si="3"/>
        <v>-0.29999999999999982</v>
      </c>
      <c r="P15" s="51">
        <f t="shared" si="4"/>
        <v>0.39999999999999991</v>
      </c>
    </row>
    <row r="16" spans="1:16" x14ac:dyDescent="0.4">
      <c r="B16" s="37" t="s">
        <v>8</v>
      </c>
      <c r="C16" s="8">
        <v>-0.3</v>
      </c>
      <c r="D16" s="8">
        <v>-0.2</v>
      </c>
      <c r="E16" s="8">
        <v>-0.3</v>
      </c>
      <c r="F16" s="40" t="s">
        <v>8</v>
      </c>
      <c r="G16" s="8">
        <v>-1.5</v>
      </c>
      <c r="H16" s="43">
        <v>-0.8</v>
      </c>
      <c r="I16" s="8">
        <v>-1.3</v>
      </c>
      <c r="J16" s="40" t="s">
        <v>8</v>
      </c>
      <c r="K16" s="48">
        <f t="shared" si="5"/>
        <v>49.999999999999979</v>
      </c>
      <c r="L16" s="51">
        <f t="shared" si="0"/>
        <v>-9.9999999999999978E-2</v>
      </c>
      <c r="M16" s="51">
        <f t="shared" si="1"/>
        <v>9.9999999999999978E-2</v>
      </c>
      <c r="N16" s="48">
        <f t="shared" si="2"/>
        <v>62.5</v>
      </c>
      <c r="O16" s="51">
        <f t="shared" si="3"/>
        <v>-0.5</v>
      </c>
      <c r="P16" s="51">
        <f t="shared" si="4"/>
        <v>0.7</v>
      </c>
    </row>
    <row r="17" spans="2:16" x14ac:dyDescent="0.4">
      <c r="B17" s="37" t="s">
        <v>18</v>
      </c>
      <c r="C17" s="8">
        <v>-0.4</v>
      </c>
      <c r="D17" s="8">
        <v>-0.7</v>
      </c>
      <c r="E17" s="8">
        <v>-1.3</v>
      </c>
      <c r="F17" s="40" t="s">
        <v>18</v>
      </c>
      <c r="G17" s="8">
        <v>-10.7</v>
      </c>
      <c r="H17" s="43">
        <v>-15.2</v>
      </c>
      <c r="I17" s="8">
        <v>-22.9</v>
      </c>
      <c r="J17" s="40" t="s">
        <v>18</v>
      </c>
      <c r="K17" s="48">
        <f t="shared" si="5"/>
        <v>85.714285714285737</v>
      </c>
      <c r="L17" s="51">
        <f t="shared" si="0"/>
        <v>-0.60000000000000009</v>
      </c>
      <c r="M17" s="51">
        <f t="shared" si="1"/>
        <v>-0.29999999999999993</v>
      </c>
      <c r="N17" s="48">
        <f t="shared" si="2"/>
        <v>50.657894736842103</v>
      </c>
      <c r="O17" s="51">
        <f t="shared" si="3"/>
        <v>-7.6999999999999993</v>
      </c>
      <c r="P17" s="51">
        <f t="shared" si="4"/>
        <v>-4.5</v>
      </c>
    </row>
    <row r="18" spans="2:16" x14ac:dyDescent="0.4">
      <c r="B18" s="38" t="s">
        <v>9</v>
      </c>
      <c r="C18" s="9">
        <v>-0.2</v>
      </c>
      <c r="D18" s="9">
        <v>-1.1000000000000001</v>
      </c>
      <c r="E18" s="9">
        <v>-1.3</v>
      </c>
      <c r="F18" s="41" t="s">
        <v>9</v>
      </c>
      <c r="G18" s="9">
        <v>-1.6</v>
      </c>
      <c r="H18" s="44">
        <v>-7.6</v>
      </c>
      <c r="I18" s="9">
        <v>-8.9</v>
      </c>
      <c r="J18" s="41" t="s">
        <v>9</v>
      </c>
      <c r="K18" s="49">
        <f t="shared" si="5"/>
        <v>18.181818181818166</v>
      </c>
      <c r="L18" s="52">
        <f t="shared" si="0"/>
        <v>-0.19999999999999996</v>
      </c>
      <c r="M18" s="52">
        <f t="shared" si="1"/>
        <v>-0.90000000000000013</v>
      </c>
      <c r="N18" s="49">
        <f t="shared" si="2"/>
        <v>17.105263157894758</v>
      </c>
      <c r="O18" s="52">
        <f t="shared" si="3"/>
        <v>-1.3000000000000007</v>
      </c>
      <c r="P18" s="52">
        <f t="shared" si="4"/>
        <v>-6</v>
      </c>
    </row>
  </sheetData>
  <mergeCells count="8">
    <mergeCell ref="C7:E7"/>
    <mergeCell ref="G7:I7"/>
    <mergeCell ref="B1:I1"/>
    <mergeCell ref="B2:I2"/>
    <mergeCell ref="B3:I3"/>
    <mergeCell ref="B4:I4"/>
    <mergeCell ref="B7:B8"/>
    <mergeCell ref="F7:F8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C29" sqref="C29"/>
    </sheetView>
  </sheetViews>
  <sheetFormatPr baseColWidth="10" defaultColWidth="11.46484375" defaultRowHeight="15" x14ac:dyDescent="0.4"/>
  <cols>
    <col min="1" max="1" width="13.796875" style="2" customWidth="1"/>
    <col min="2" max="2" width="38.59765625" style="2" customWidth="1"/>
    <col min="3" max="3" width="14.19921875" style="2" customWidth="1"/>
    <col min="4" max="4" width="4.1328125" style="2" customWidth="1"/>
    <col min="5" max="5" width="1.06640625" style="2" customWidth="1"/>
    <col min="6" max="6" width="49.796875" style="2" customWidth="1"/>
    <col min="7" max="7" width="28.46484375" style="2" customWidth="1"/>
    <col min="8" max="8" width="24.19921875" style="2" customWidth="1"/>
    <col min="9" max="9" width="30" style="2" customWidth="1"/>
    <col min="10" max="10" width="32.46484375" style="2" customWidth="1"/>
    <col min="11" max="11" width="29" style="2" customWidth="1"/>
    <col min="12" max="22" width="11.46484375" style="2"/>
    <col min="23" max="23" width="13" style="2" bestFit="1" customWidth="1"/>
    <col min="24" max="16384" width="11.46484375" style="2"/>
  </cols>
  <sheetData>
    <row r="1" spans="1:13" x14ac:dyDescent="0.4">
      <c r="A1" s="35" t="s">
        <v>12</v>
      </c>
      <c r="B1" s="69" t="s">
        <v>22</v>
      </c>
      <c r="C1" s="69"/>
      <c r="D1" s="69"/>
      <c r="E1" s="69"/>
      <c r="F1" s="69"/>
      <c r="G1" s="69"/>
      <c r="H1" s="1"/>
    </row>
    <row r="2" spans="1:13" x14ac:dyDescent="0.4">
      <c r="A2" s="35" t="s">
        <v>20</v>
      </c>
      <c r="B2" s="69" t="s">
        <v>30</v>
      </c>
      <c r="C2" s="69"/>
      <c r="D2" s="69"/>
      <c r="E2" s="69"/>
      <c r="F2" s="69"/>
      <c r="G2" s="69"/>
      <c r="H2" s="1"/>
    </row>
    <row r="3" spans="1:13" ht="30" customHeight="1" x14ac:dyDescent="0.4">
      <c r="A3" s="35" t="s">
        <v>23</v>
      </c>
      <c r="B3" s="62" t="s">
        <v>24</v>
      </c>
      <c r="C3" s="62"/>
      <c r="D3" s="62"/>
      <c r="E3" s="62"/>
      <c r="F3" s="62"/>
      <c r="G3" s="62"/>
      <c r="H3" s="1"/>
    </row>
    <row r="4" spans="1:13" x14ac:dyDescent="0.4">
      <c r="A4" s="35" t="s">
        <v>0</v>
      </c>
      <c r="B4" s="69" t="s">
        <v>28</v>
      </c>
      <c r="C4" s="69"/>
      <c r="D4" s="69"/>
      <c r="E4" s="69"/>
      <c r="F4" s="34"/>
      <c r="G4" s="35"/>
      <c r="H4" s="1"/>
    </row>
    <row r="6" spans="1:13" x14ac:dyDescent="0.4">
      <c r="B6" s="70" t="s">
        <v>34</v>
      </c>
      <c r="C6" s="78" t="s">
        <v>33</v>
      </c>
      <c r="D6" s="79"/>
      <c r="E6" s="80"/>
    </row>
    <row r="7" spans="1:13" s="3" customFormat="1" ht="34.15" customHeight="1" x14ac:dyDescent="0.4">
      <c r="B7" s="71"/>
      <c r="C7" s="81"/>
      <c r="D7" s="82"/>
      <c r="E7" s="83"/>
      <c r="F7" s="2"/>
      <c r="G7" s="2"/>
      <c r="H7" s="2"/>
      <c r="I7" s="2"/>
      <c r="J7" s="2"/>
      <c r="K7" s="2"/>
      <c r="L7" s="2"/>
      <c r="M7" s="2"/>
    </row>
    <row r="8" spans="1:13" x14ac:dyDescent="0.4">
      <c r="B8" s="18">
        <v>10</v>
      </c>
      <c r="C8" s="10">
        <v>312.77100000000002</v>
      </c>
      <c r="D8" s="72"/>
      <c r="E8" s="75"/>
    </row>
    <row r="9" spans="1:13" x14ac:dyDescent="0.4">
      <c r="B9" s="18">
        <v>20</v>
      </c>
      <c r="C9" s="11">
        <v>487.21899999999999</v>
      </c>
      <c r="D9" s="73"/>
      <c r="E9" s="76"/>
    </row>
    <row r="10" spans="1:13" x14ac:dyDescent="0.4">
      <c r="B10" s="18">
        <v>30</v>
      </c>
      <c r="C10" s="11">
        <v>611.14400000000001</v>
      </c>
      <c r="D10" s="73"/>
      <c r="E10" s="76"/>
    </row>
    <row r="11" spans="1:13" x14ac:dyDescent="0.4">
      <c r="B11" s="18">
        <v>40</v>
      </c>
      <c r="C11" s="11">
        <v>697.58399999999995</v>
      </c>
      <c r="D11" s="73"/>
      <c r="E11" s="76"/>
    </row>
    <row r="12" spans="1:13" x14ac:dyDescent="0.4">
      <c r="B12" s="18">
        <v>50</v>
      </c>
      <c r="C12" s="11">
        <v>755.70899999999995</v>
      </c>
      <c r="D12" s="73"/>
      <c r="E12" s="76"/>
    </row>
    <row r="13" spans="1:13" x14ac:dyDescent="0.4">
      <c r="B13" s="18">
        <v>60</v>
      </c>
      <c r="C13" s="11">
        <v>792.21100000000001</v>
      </c>
      <c r="D13" s="73"/>
      <c r="E13" s="76"/>
    </row>
    <row r="14" spans="1:13" x14ac:dyDescent="0.4">
      <c r="B14" s="18">
        <v>70</v>
      </c>
      <c r="C14" s="11">
        <v>812.12099999999998</v>
      </c>
      <c r="D14" s="73"/>
      <c r="E14" s="76"/>
    </row>
    <row r="15" spans="1:13" x14ac:dyDescent="0.4">
      <c r="B15" s="18">
        <v>80</v>
      </c>
      <c r="C15" s="11">
        <v>819.29300000000001</v>
      </c>
      <c r="D15" s="73"/>
      <c r="E15" s="76"/>
    </row>
    <row r="16" spans="1:13" x14ac:dyDescent="0.4">
      <c r="B16" s="18">
        <v>90</v>
      </c>
      <c r="C16" s="11">
        <v>816.71699999999998</v>
      </c>
      <c r="D16" s="73"/>
      <c r="E16" s="76"/>
    </row>
    <row r="17" spans="2:5" x14ac:dyDescent="0.4">
      <c r="B17" s="18">
        <v>100</v>
      </c>
      <c r="C17" s="11">
        <v>806.73199999999997</v>
      </c>
      <c r="D17" s="74"/>
      <c r="E17" s="77"/>
    </row>
    <row r="18" spans="2:5" x14ac:dyDescent="0.4">
      <c r="B18" s="19">
        <v>120</v>
      </c>
      <c r="C18" s="10">
        <v>771.54100000000005</v>
      </c>
      <c r="D18" s="12"/>
      <c r="E18" s="13"/>
    </row>
    <row r="19" spans="2:5" x14ac:dyDescent="0.4">
      <c r="B19" s="20">
        <v>140</v>
      </c>
      <c r="C19" s="11">
        <v>724.39700000000005</v>
      </c>
      <c r="E19" s="14"/>
    </row>
    <row r="20" spans="2:5" x14ac:dyDescent="0.4">
      <c r="B20" s="21">
        <v>160</v>
      </c>
      <c r="C20" s="15">
        <v>672.06500000000005</v>
      </c>
      <c r="D20" s="16"/>
      <c r="E20" s="17"/>
    </row>
  </sheetData>
  <mergeCells count="8">
    <mergeCell ref="B1:G1"/>
    <mergeCell ref="B2:G2"/>
    <mergeCell ref="B3:G3"/>
    <mergeCell ref="B6:B7"/>
    <mergeCell ref="D8:D17"/>
    <mergeCell ref="E8:E17"/>
    <mergeCell ref="B4:E4"/>
    <mergeCell ref="C6:E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Lisez-moi</vt:lpstr>
      <vt:lpstr>Graphique 1</vt:lpstr>
      <vt:lpstr>Graphique 2</vt:lpstr>
      <vt:lpstr>Graphique 3</vt:lpstr>
      <vt:lpstr>'Graphique 1'!_Ref178070536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Antoine Bouët</dc:creator>
  <cp:lastModifiedBy>Boivin Laure</cp:lastModifiedBy>
  <dcterms:created xsi:type="dcterms:W3CDTF">2024-10-15T15:41:09Z</dcterms:created>
  <dcterms:modified xsi:type="dcterms:W3CDTF">2024-10-30T11:07:29Z</dcterms:modified>
</cp:coreProperties>
</file>